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o2\Downloads\"/>
    </mc:Choice>
  </mc:AlternateContent>
  <xr:revisionPtr revIDLastSave="0" documentId="13_ncr:1_{4FF4B05D-CC68-4FF3-8311-DE29802CCFEE}" xr6:coauthVersionLast="47" xr6:coauthVersionMax="47" xr10:uidLastSave="{00000000-0000-0000-0000-000000000000}"/>
  <bookViews>
    <workbookView xWindow="-108" yWindow="-108" windowWidth="23256" windowHeight="12456" xr2:uid="{7D1BF897-63B9-4BAC-9D1F-B6FBCF01AAAC}"/>
  </bookViews>
  <sheets>
    <sheet name="Décompte détaillé" sheetId="1" r:id="rId1"/>
  </sheets>
  <definedNames>
    <definedName name="_xlnm.Print_Area" localSheetId="0">'Décompte détaillé'!$A$1:$E$149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1" l="1"/>
  <c r="B63" i="1"/>
  <c r="B53" i="1"/>
  <c r="B43" i="1"/>
  <c r="C43" i="1" s="1"/>
  <c r="E43" i="1" s="1"/>
  <c r="B39" i="1"/>
  <c r="C39" i="1" s="1"/>
  <c r="B98" i="1"/>
  <c r="B105" i="1"/>
  <c r="B112" i="1"/>
  <c r="B121" i="1"/>
  <c r="B126" i="1"/>
  <c r="B131" i="1"/>
  <c r="B75" i="1"/>
  <c r="C75" i="1" s="1"/>
  <c r="E75" i="1" s="1"/>
  <c r="B88" i="1"/>
  <c r="C88" i="1" s="1"/>
  <c r="E88" i="1" s="1"/>
  <c r="B82" i="1"/>
  <c r="B70" i="1"/>
  <c r="B27" i="1"/>
  <c r="B20" i="1"/>
  <c r="C117" i="1" l="1"/>
  <c r="E117" i="1" s="1"/>
  <c r="C121" i="1"/>
  <c r="E121" i="1" s="1"/>
  <c r="C126" i="1"/>
  <c r="E126" i="1" s="1"/>
  <c r="C131" i="1"/>
  <c r="E131" i="1" s="1"/>
  <c r="C70" i="1" l="1"/>
  <c r="E70" i="1" s="1"/>
  <c r="C105" i="1"/>
  <c r="E105" i="1" s="1"/>
  <c r="E39" i="1"/>
  <c r="C53" i="1"/>
  <c r="E53" i="1" s="1"/>
  <c r="C82" i="1"/>
  <c r="E82" i="1" s="1"/>
  <c r="C20" i="1"/>
  <c r="C27" i="1"/>
  <c r="E27" i="1" s="1"/>
  <c r="C63" i="1"/>
  <c r="E63" i="1" s="1"/>
  <c r="C98" i="1"/>
  <c r="E98" i="1" s="1"/>
  <c r="C112" i="1"/>
  <c r="E112" i="1" s="1"/>
  <c r="E20" i="1" l="1"/>
  <c r="E51" i="1" s="1"/>
  <c r="E52" i="1" s="1"/>
  <c r="C51" i="1"/>
  <c r="C52" i="1" s="1"/>
  <c r="C96" i="1" s="1"/>
  <c r="E96" i="1" l="1"/>
  <c r="E97" i="1" s="1"/>
  <c r="E139" i="1" s="1"/>
  <c r="C97" i="1"/>
  <c r="C139" i="1" s="1"/>
</calcChain>
</file>

<file path=xl/sharedStrings.xml><?xml version="1.0" encoding="utf-8"?>
<sst xmlns="http://schemas.openxmlformats.org/spreadsheetml/2006/main" count="108" uniqueCount="106">
  <si>
    <t>Semaine habituelle sans gros travaux annuels ou ponctuels 
(impôts, grands nettoyages, changement d'assurance, etc.).</t>
  </si>
  <si>
    <t>Facture établie par:</t>
  </si>
  <si>
    <r>
      <t xml:space="preserve">Situation de vie - à remplir si souhaité 
</t>
    </r>
    <r>
      <rPr>
        <sz val="11"/>
        <rFont val="Calibri"/>
        <family val="2"/>
        <scheme val="minor"/>
      </rPr>
      <t>(nbre de personnes sous le même toit et types de relations; nombre d'enfants à charge):</t>
    </r>
  </si>
  <si>
    <t>Les travaux que je ne fais pas ou que je fais pour autrui</t>
  </si>
  <si>
    <t>Activités</t>
  </si>
  <si>
    <t>Durée (heures décimales)</t>
  </si>
  <si>
    <t>Coût 
horaire</t>
  </si>
  <si>
    <t>Total d'heures de la  semaine</t>
  </si>
  <si>
    <t>Prévoir les repas</t>
  </si>
  <si>
    <t xml:space="preserve">Faire les achats </t>
  </si>
  <si>
    <t>Cuisiner</t>
  </si>
  <si>
    <t>Mettre la table, servir, ranger, laver la vaisselle</t>
  </si>
  <si>
    <t>Tenir le ménage habituel et effectuer les nettoyages occasionnels</t>
  </si>
  <si>
    <t>Ranger</t>
  </si>
  <si>
    <t>Nettoyer les sols</t>
  </si>
  <si>
    <t>Nettoyer les WC et salles de bain</t>
  </si>
  <si>
    <t>Nettoyer la cuisine</t>
  </si>
  <si>
    <t>Passer la poussière, nettoyer les meubles</t>
  </si>
  <si>
    <t>Trier et évacuer les déchets</t>
  </si>
  <si>
    <t>Acheter les produits et outils nécessaires</t>
  </si>
  <si>
    <t>Nettoyer les vitres</t>
  </si>
  <si>
    <t>Nettoyer les extérieurs - balcon, terrasse, cave</t>
  </si>
  <si>
    <t xml:space="preserve">Effectuer l'entretien et les réparations, bricoler </t>
  </si>
  <si>
    <t>Changer des ampoules, des piles, des filtres, revisser des meubles, etc.</t>
  </si>
  <si>
    <t>Entretenir le linge de maison et les vêtements; gérer les stocks</t>
  </si>
  <si>
    <t>Trier  laver, faire sécher</t>
  </si>
  <si>
    <t>Repasser, plier et ranger</t>
  </si>
  <si>
    <t>Faire durer: raccomoder les habits, recoudre, etc.</t>
  </si>
  <si>
    <t>Pour les enfants: acheter, troquer les habits; trier et débarasser les habits trop petits</t>
  </si>
  <si>
    <t>Sous-total</t>
  </si>
  <si>
    <t>Assumer les tâches administratives</t>
  </si>
  <si>
    <t>Récolter les factures, faire les paiements</t>
  </si>
  <si>
    <t xml:space="preserve">Tenir les comptes, veiller au budget </t>
  </si>
  <si>
    <t>Organiser la vie en commun</t>
  </si>
  <si>
    <t>Prévoir des activités, y compris les vacances</t>
  </si>
  <si>
    <t>Rappeler les rendez-vous, tenir l'agenda, envoyer des rappels WhatsApp</t>
  </si>
  <si>
    <t>Organiser la prise en charge des enfants: entre parents vivant séparément ou par des proches</t>
  </si>
  <si>
    <t>Veiller aux liens et au bien-être des proches - sauf enfants</t>
  </si>
  <si>
    <t>Etre à l'écoute, entretenir le lien avec les proches, gérer les conflits</t>
  </si>
  <si>
    <t>S'occuper des nourrissons et enfants en bas âge</t>
  </si>
  <si>
    <t>Assurer les soins d'hygiène et santé de base de tous les jours: laver, changer les couches, soigner les bobos</t>
  </si>
  <si>
    <t>S'occuper des enfants: porter, calmer les pleurs, interagir, promener, aller à la place de jeux, etc.</t>
  </si>
  <si>
    <t>Faire les trajets vers et depuis le lieu de garde</t>
  </si>
  <si>
    <t>S'occuper des nourrissons et enfants en bas âge - coordination</t>
  </si>
  <si>
    <t>Organiser et aller aux contrôles de santé et aux rendez-vous médicaux ou aux urgences si nécessaire</t>
  </si>
  <si>
    <t>Trouver une solution de garde: place de crèche, "maman" de jour, etc.</t>
  </si>
  <si>
    <t>Participer aux entretiens, aux réunions de la crèche</t>
  </si>
  <si>
    <t>S'occuper des enfants en âge scolaire et des jeunes encore à la maison</t>
  </si>
  <si>
    <t>Assurer les soins d'hygiène de base de tous les jours ou veiller à ce qu'ils le fassent</t>
  </si>
  <si>
    <t>Si possible, les aider à faire les devoirs, ou veiller à ce qu'ils les fassent</t>
  </si>
  <si>
    <t>Les inscrire et les emmener à des activités: sport, appui scolaire, musique, maison de quartier</t>
  </si>
  <si>
    <t>Organiser l'accueil parascolaire, accompagner les trajets, aller aux entretiens et réunions</t>
  </si>
  <si>
    <t>S'occuper des enfants en âge scolaire et des jeunes encore à la maison - responsabilités en matière de santé, de scolarité, de développement</t>
  </si>
  <si>
    <t>Aller aux réunions de parents et maintenir le lien avec les enseignants</t>
  </si>
  <si>
    <t>Veiller à la santé des enfants: observer des symptômes, écouter des plaintes, donner des remèdes, rassurer, s'informer, demander conseil, etc.</t>
  </si>
  <si>
    <t xml:space="preserve">Veiller à la santé des enfants: organiser et aller aux rendez-vous médicaux et paramédicaux: pédiâtre, gynécologue, logopédiste, psychologue, physiothérapeute, etc. </t>
  </si>
  <si>
    <t>S'occuper de personnes proches (âgées, malades, en situation de handicap)</t>
  </si>
  <si>
    <t>Veiller à l'alimentation: achats, préparation des repas, etc.</t>
  </si>
  <si>
    <t>Entretenir le ménage</t>
  </si>
  <si>
    <t>Entretenir le linge</t>
  </si>
  <si>
    <t xml:space="preserve">S'occuper de personnes proches (âgées, malades, en situation de handicap) - coordination </t>
  </si>
  <si>
    <t>Assurer les tâches administratives</t>
  </si>
  <si>
    <t>Veiller à la santé, organiser et aller aux rendez-vous médicaux</t>
  </si>
  <si>
    <t xml:space="preserve">Travail procréatif </t>
  </si>
  <si>
    <t>Entretenir le désir - conformer son apparence aux normes de genre</t>
  </si>
  <si>
    <t>Aller à l'onglerie, au salon de coiffure, chez l'esthéticienne</t>
  </si>
  <si>
    <t xml:space="preserve">Au quotidien, chez soi: s'épiler, se maquiller, se coiffer, se faire les ongles </t>
  </si>
  <si>
    <t xml:space="preserve">Veiller à ne pas avoir d'enfants </t>
  </si>
  <si>
    <t>Organiser et se rendre aux rdv de gynécologue; s'informer pour pouvoir choisir un moyen contraceptif; en prendre en charge l'usage; gérer les effets secondaires éventuels.</t>
  </si>
  <si>
    <t>En cas de grossesse non prévue et du choix d'une IVG, gérer l'interruption de grossesse: rendez-vous médicaux pré-opératoires, temps de l'IVG elle-même.</t>
  </si>
  <si>
    <t>Avoir des enfants</t>
  </si>
  <si>
    <t xml:space="preserve">Assurer le suivi de la grossesse: rendez-vous médicaux et de contrôles </t>
  </si>
  <si>
    <t>Préparer l'arrivée de l'enfant: achats, aménagements</t>
  </si>
  <si>
    <t>Préparer l'accouchement: cours de préparation à la naissance</t>
  </si>
  <si>
    <t>Organiser la garde, trouver une place en crèche ou autre solution</t>
  </si>
  <si>
    <t>Informer les proches</t>
  </si>
  <si>
    <t>Décompte pour le travail reproductif, domestique, parental et de proche aidante, non rémunéré</t>
  </si>
  <si>
    <t>c'est le taux moyen de l'OFS pour les activités non rémunérées</t>
  </si>
  <si>
    <t>taux assumé pour des activités à forte responsabilité</t>
  </si>
  <si>
    <r>
      <rPr>
        <b/>
        <sz val="11"/>
        <rFont val="Calibri"/>
        <family val="2"/>
        <scheme val="minor"/>
      </rPr>
      <t>Gérer les assurances maladie au quotidien</t>
    </r>
    <r>
      <rPr>
        <sz val="11"/>
        <rFont val="Calibri"/>
        <family val="2"/>
        <scheme val="minor"/>
      </rPr>
      <t>: demandes et suivi de remboursements, décomptes de prestation</t>
    </r>
  </si>
  <si>
    <r>
      <rPr>
        <b/>
        <sz val="11"/>
        <rFont val="Calibri"/>
        <family val="2"/>
        <scheme val="minor"/>
      </rPr>
      <t>Gérer les assurances maladie en fin d'année:</t>
    </r>
    <r>
      <rPr>
        <sz val="11"/>
        <rFont val="Calibri"/>
        <family val="2"/>
        <scheme val="minor"/>
      </rPr>
      <t xml:space="preserve"> changements de caisse et de contrats, demande de subvention à l'assurance maladie, etc.</t>
    </r>
  </si>
  <si>
    <r>
      <rPr>
        <b/>
        <sz val="11"/>
        <rFont val="Calibri"/>
        <family val="2"/>
        <scheme val="minor"/>
      </rPr>
      <t xml:space="preserve">Gérer les impôts: </t>
    </r>
    <r>
      <rPr>
        <sz val="11"/>
        <rFont val="Calibri"/>
        <family val="2"/>
        <scheme val="minor"/>
      </rPr>
      <t>rassembler les documents, remplir la déclaration ou solliciter de l'aide, veiller aux délais, etc.</t>
    </r>
  </si>
  <si>
    <r>
      <rPr>
        <b/>
        <sz val="11"/>
        <rFont val="Calibri"/>
        <family val="2"/>
        <scheme val="minor"/>
      </rPr>
      <t>Gérer les autres tâches administratives:</t>
    </r>
    <r>
      <rPr>
        <sz val="11"/>
        <rFont val="Calibri"/>
        <family val="2"/>
        <scheme val="minor"/>
      </rPr>
      <t xml:space="preserve"> courriers de et à la gérance, services communaux, acquisition ou renouvellement de papiers d'identité, de permis de séjour, de travail, d'établissement, etc.</t>
    </r>
  </si>
  <si>
    <t>S'occuper de l'alimentation, des repas et de la cuisine</t>
  </si>
  <si>
    <t>TOTAL</t>
  </si>
  <si>
    <t>ces activités ne sont pas prises en cpte par l'OFS, nous n'avons pas de coût horaire</t>
  </si>
  <si>
    <t>Report de la page 1</t>
  </si>
  <si>
    <t>Report de la page 2</t>
  </si>
  <si>
    <t>Le taux indiqué pour les tâches à responsabilité est celui correspondant à des activités de direction dans une entreprise.</t>
  </si>
  <si>
    <t xml:space="preserve">travail non rémunéré, à l'exception de la prise en charge des responsabilités, qui n'entre pas (encore) dans cette statistique. </t>
  </si>
  <si>
    <t>Les coûts horaires s'alignent sur ceux utilisés par l'Office fédéral de la statistique (OFS) pour calculer la valeur du temps de</t>
  </si>
  <si>
    <t>L'OFS ne prend pas en compte le travail procréatif. Nous n'avons donc pas de référence de coût horaire pour ces activités.</t>
  </si>
  <si>
    <t>La charge mentale peut être prise en compte dans le temps indiqué, en tant que pondération.</t>
  </si>
  <si>
    <t>S'occuper des animaux de compagnie et des plantes</t>
  </si>
  <si>
    <t>Eduquer les enfants, passer du temps avec eux: jouer, échanger, observer et répondre aux besoins</t>
  </si>
  <si>
    <t>Je suis employée par une/plusieurs personnes, ……… heures par semaine, pour effectuer les tâches suivantes :</t>
  </si>
  <si>
    <t>Une autre personne de la maisonnée effectue les tâches suivantes, 
pour le nombre d'heures par semaine:</t>
  </si>
  <si>
    <t xml:space="preserve">Je paie quelqu’un pour effectuer les tâches suivantes, 
pour le nombre d'heures indiqué par semaine: </t>
  </si>
  <si>
    <t xml:space="preserve">Pour ces 4 dernières tâches, charge de suivi importante qui augmente la charge mentale et nécessite de nombreuses compétences: savoir à qui s'adresser, passer des téléphones parfois compliqués ou inaboutis, attendre, relancer et insister, savoir vérifier la qualité des réponses, apprendre à utiliser des guichets en ligne ou savoir comment faire autrement, faire la queue aux guichets. Il faudrait appliquer un coefficient de charge mentale de 0.5 à mon avis </t>
  </si>
  <si>
    <t>Nourrir les enfants: allaitement, biberons, préparer et donner les purées, etc.</t>
  </si>
  <si>
    <t>Aller aux entretiens et réunions autres: accueil parascolaire, activités de loisirs et cours</t>
  </si>
  <si>
    <r>
      <t xml:space="preserve">Durée en </t>
    </r>
    <r>
      <rPr>
        <b/>
        <u/>
        <sz val="11"/>
        <rFont val="Calibri"/>
        <family val="2"/>
        <scheme val="minor"/>
      </rPr>
      <t>minutes</t>
    </r>
    <r>
      <rPr>
        <b/>
        <sz val="11"/>
        <rFont val="Calibri"/>
        <family val="2"/>
        <scheme val="minor"/>
      </rPr>
      <t xml:space="preserve">
(1h1/2 = 90)</t>
    </r>
  </si>
  <si>
    <t xml:space="preserve">L'idée de ce décompte n'est pas de demander un "salaire ménager", qui cimenterait les rôles, mais plutôt de mettre en </t>
  </si>
  <si>
    <t xml:space="preserve">évidence le temps consacré à ces activités, le fait qu'il s'agit d'un travail, tout comme le travail rémunéré, et le coût qu'il </t>
  </si>
  <si>
    <t>représenterait si on devait embaucher quelqu'un pour le faire - et donc la valeur de ce travail.</t>
  </si>
  <si>
    <t>Semaine du                               au                                             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</si>
</sst>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;\(#,##0.00\)"/>
    <numFmt numFmtId="166" formatCode="0.0"/>
    <numFmt numFmtId="167" formatCode="#,##0.00\ &quot;fr.&quot;"/>
  </numFmts>
  <fonts count="16" x14ac:knownFonts="1">
    <font>
      <sz val="10"/>
      <name val="Arial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Arial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3" fontId="3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10" fillId="2" borderId="1" xfId="0" applyNumberFormat="1" applyFont="1" applyFill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166" fontId="2" fillId="2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7" fontId="2" fillId="2" borderId="1" xfId="0" applyNumberFormat="1" applyFont="1" applyFill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6" fontId="3" fillId="0" borderId="1" xfId="0" applyNumberFormat="1" applyFont="1" applyBorder="1" applyAlignment="1">
      <alignment horizontal="right" wrapText="1"/>
    </xf>
    <xf numFmtId="166" fontId="10" fillId="2" borderId="1" xfId="0" applyNumberFormat="1" applyFont="1" applyFill="1" applyBorder="1" applyAlignment="1">
      <alignment horizontal="right" wrapText="1"/>
    </xf>
    <xf numFmtId="167" fontId="10" fillId="2" borderId="1" xfId="0" applyNumberFormat="1" applyFont="1" applyFill="1" applyBorder="1" applyAlignment="1">
      <alignment horizontal="right" wrapText="1"/>
    </xf>
    <xf numFmtId="166" fontId="2" fillId="2" borderId="1" xfId="0" applyNumberFormat="1" applyFont="1" applyFill="1" applyBorder="1" applyAlignment="1">
      <alignment horizontal="right" wrapText="1"/>
    </xf>
    <xf numFmtId="167" fontId="9" fillId="0" borderId="1" xfId="0" applyNumberFormat="1" applyFont="1" applyBorder="1" applyAlignment="1">
      <alignment horizontal="right" wrapText="1"/>
    </xf>
    <xf numFmtId="166" fontId="2" fillId="2" borderId="2" xfId="0" applyNumberFormat="1" applyFont="1" applyFill="1" applyBorder="1" applyAlignment="1">
      <alignment horizontal="right"/>
    </xf>
    <xf numFmtId="167" fontId="2" fillId="2" borderId="2" xfId="0" applyNumberFormat="1" applyFont="1" applyFill="1" applyBorder="1" applyAlignment="1">
      <alignment horizontal="right"/>
    </xf>
    <xf numFmtId="167" fontId="2" fillId="2" borderId="7" xfId="0" applyNumberFormat="1" applyFont="1" applyFill="1" applyBorder="1" applyAlignment="1">
      <alignment horizontal="right"/>
    </xf>
    <xf numFmtId="167" fontId="8" fillId="3" borderId="7" xfId="0" applyNumberFormat="1" applyFont="1" applyFill="1" applyBorder="1" applyAlignment="1">
      <alignment horizontal="right"/>
    </xf>
    <xf numFmtId="167" fontId="10" fillId="2" borderId="7" xfId="0" applyNumberFormat="1" applyFont="1" applyFill="1" applyBorder="1" applyAlignment="1">
      <alignment horizontal="right"/>
    </xf>
    <xf numFmtId="167" fontId="8" fillId="2" borderId="7" xfId="0" applyNumberFormat="1" applyFont="1" applyFill="1" applyBorder="1" applyAlignment="1">
      <alignment horizontal="right"/>
    </xf>
    <xf numFmtId="167" fontId="2" fillId="2" borderId="9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166" fontId="2" fillId="2" borderId="11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7" fontId="2" fillId="2" borderId="12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 applyProtection="1">
      <alignment horizontal="right"/>
      <protection locked="0"/>
    </xf>
    <xf numFmtId="166" fontId="2" fillId="2" borderId="14" xfId="0" applyNumberFormat="1" applyFont="1" applyFill="1" applyBorder="1" applyAlignment="1">
      <alignment horizontal="right"/>
    </xf>
    <xf numFmtId="167" fontId="2" fillId="2" borderId="14" xfId="0" applyNumberFormat="1" applyFont="1" applyFill="1" applyBorder="1" applyAlignment="1">
      <alignment horizontal="right"/>
    </xf>
    <xf numFmtId="167" fontId="2" fillId="2" borderId="15" xfId="0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13" fillId="3" borderId="7" xfId="0" applyNumberFormat="1" applyFont="1" applyFill="1" applyBorder="1" applyAlignment="1">
      <alignment horizontal="right"/>
    </xf>
    <xf numFmtId="0" fontId="14" fillId="0" borderId="0" xfId="0" applyFont="1" applyProtection="1"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166" fontId="4" fillId="0" borderId="1" xfId="0" applyNumberFormat="1" applyFont="1" applyBorder="1" applyAlignment="1">
      <alignment horizontal="right" wrapText="1"/>
    </xf>
    <xf numFmtId="0" fontId="2" fillId="2" borderId="6" xfId="0" applyFont="1" applyFill="1" applyBorder="1" applyAlignment="1">
      <alignment wrapText="1"/>
    </xf>
    <xf numFmtId="0" fontId="9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2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/>
    <xf numFmtId="0" fontId="7" fillId="0" borderId="6" xfId="0" applyFont="1" applyBorder="1" applyAlignment="1" applyProtection="1">
      <alignment horizontal="center" wrapText="1"/>
      <protection locked="0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0" fontId="9" fillId="0" borderId="6" xfId="0" applyFont="1" applyBorder="1"/>
    <xf numFmtId="0" fontId="3" fillId="0" borderId="6" xfId="0" applyFont="1" applyBorder="1"/>
    <xf numFmtId="0" fontId="2" fillId="2" borderId="13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164" fontId="3" fillId="0" borderId="0" xfId="0" applyNumberFormat="1" applyFont="1"/>
    <xf numFmtId="0" fontId="2" fillId="0" borderId="6" xfId="0" applyFont="1" applyBorder="1" applyAlignment="1">
      <alignment wrapText="1"/>
    </xf>
    <xf numFmtId="166" fontId="2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2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9EC7-169D-42EA-8658-4F4818D7758A}">
  <sheetPr>
    <pageSetUpPr fitToPage="1"/>
  </sheetPr>
  <dimension ref="A1:F149"/>
  <sheetViews>
    <sheetView tabSelected="1" topLeftCell="A28" zoomScaleNormal="100" workbookViewId="0">
      <selection activeCell="A19" sqref="A19"/>
    </sheetView>
  </sheetViews>
  <sheetFormatPr baseColWidth="10" defaultColWidth="10.88671875" defaultRowHeight="14.4" x14ac:dyDescent="0.3"/>
  <cols>
    <col min="1" max="1" width="76.77734375" style="56" customWidth="1"/>
    <col min="2" max="2" width="10.21875" style="55" customWidth="1"/>
    <col min="3" max="3" width="10.21875" style="78" customWidth="1"/>
    <col min="4" max="4" width="11.33203125" style="80" customWidth="1"/>
    <col min="5" max="5" width="13.33203125" style="81" customWidth="1"/>
    <col min="6" max="16384" width="10.88671875" style="2"/>
  </cols>
  <sheetData>
    <row r="1" spans="1:5" ht="18" x14ac:dyDescent="0.35">
      <c r="A1" s="54" t="s">
        <v>76</v>
      </c>
      <c r="C1" s="56"/>
      <c r="D1" s="57"/>
      <c r="E1" s="58"/>
    </row>
    <row r="2" spans="1:5" ht="36" x14ac:dyDescent="0.35">
      <c r="A2" s="59" t="s">
        <v>0</v>
      </c>
      <c r="C2" s="56"/>
      <c r="D2" s="57"/>
      <c r="E2" s="58"/>
    </row>
    <row r="3" spans="1:5" x14ac:dyDescent="0.3">
      <c r="C3" s="56"/>
      <c r="D3" s="57"/>
      <c r="E3" s="58"/>
    </row>
    <row r="4" spans="1:5" x14ac:dyDescent="0.3">
      <c r="A4" s="56" t="s">
        <v>1</v>
      </c>
      <c r="C4" s="56"/>
      <c r="D4" s="57"/>
      <c r="E4" s="58"/>
    </row>
    <row r="5" spans="1:5" x14ac:dyDescent="0.3">
      <c r="C5" s="56"/>
      <c r="D5" s="57"/>
      <c r="E5" s="58"/>
    </row>
    <row r="6" spans="1:5" x14ac:dyDescent="0.3">
      <c r="C6" s="56"/>
      <c r="D6" s="57"/>
      <c r="E6" s="58"/>
    </row>
    <row r="7" spans="1:5" x14ac:dyDescent="0.3">
      <c r="C7" s="56"/>
      <c r="D7" s="57"/>
      <c r="E7" s="58"/>
    </row>
    <row r="8" spans="1:5" x14ac:dyDescent="0.3">
      <c r="C8" s="56"/>
      <c r="D8" s="57"/>
      <c r="E8" s="58"/>
    </row>
    <row r="9" spans="1:5" x14ac:dyDescent="0.3">
      <c r="C9" s="56"/>
      <c r="D9" s="57"/>
      <c r="E9" s="58"/>
    </row>
    <row r="10" spans="1:5" x14ac:dyDescent="0.3">
      <c r="C10" s="56"/>
      <c r="D10" s="57"/>
      <c r="E10" s="58"/>
    </row>
    <row r="11" spans="1:5" ht="28.8" x14ac:dyDescent="0.3">
      <c r="A11" s="1" t="s">
        <v>2</v>
      </c>
      <c r="C11" s="56"/>
      <c r="D11" s="57"/>
      <c r="E11" s="58"/>
    </row>
    <row r="12" spans="1:5" x14ac:dyDescent="0.3">
      <c r="C12" s="56"/>
      <c r="D12" s="57"/>
      <c r="E12" s="58"/>
    </row>
    <row r="13" spans="1:5" ht="15.6" x14ac:dyDescent="0.3">
      <c r="A13" s="60" t="s">
        <v>3</v>
      </c>
      <c r="C13" s="56"/>
      <c r="D13" s="57"/>
      <c r="E13" s="58"/>
    </row>
    <row r="14" spans="1:5" ht="28.8" x14ac:dyDescent="0.3">
      <c r="A14" s="61" t="s">
        <v>97</v>
      </c>
      <c r="C14" s="56"/>
      <c r="D14" s="57"/>
      <c r="E14" s="58"/>
    </row>
    <row r="15" spans="1:5" ht="28.8" x14ac:dyDescent="0.3">
      <c r="A15" s="61" t="s">
        <v>96</v>
      </c>
      <c r="C15" s="56"/>
      <c r="D15" s="57"/>
      <c r="E15" s="58"/>
    </row>
    <row r="16" spans="1:5" ht="28.95" customHeight="1" x14ac:dyDescent="0.3">
      <c r="A16" s="61" t="s">
        <v>95</v>
      </c>
      <c r="C16" s="56"/>
      <c r="D16" s="57"/>
      <c r="E16" s="58"/>
    </row>
    <row r="17" spans="1:5" ht="15" thickBot="1" x14ac:dyDescent="0.35">
      <c r="A17" s="1"/>
      <c r="C17" s="56"/>
      <c r="D17" s="57"/>
      <c r="E17" s="58"/>
    </row>
    <row r="18" spans="1:5" s="6" customFormat="1" ht="22.5" customHeight="1" x14ac:dyDescent="0.35">
      <c r="A18" s="62" t="s">
        <v>105</v>
      </c>
      <c r="B18" s="63"/>
      <c r="C18" s="64"/>
      <c r="D18" s="65"/>
      <c r="E18" s="66"/>
    </row>
    <row r="19" spans="1:5" s="3" customFormat="1" ht="64.05" customHeight="1" x14ac:dyDescent="0.45">
      <c r="A19" s="67" t="s">
        <v>4</v>
      </c>
      <c r="B19" s="68" t="s">
        <v>101</v>
      </c>
      <c r="C19" s="69" t="s">
        <v>5</v>
      </c>
      <c r="D19" s="70" t="s">
        <v>6</v>
      </c>
      <c r="E19" s="71" t="s">
        <v>7</v>
      </c>
    </row>
    <row r="20" spans="1:5" ht="18" x14ac:dyDescent="0.35">
      <c r="A20" s="46" t="s">
        <v>83</v>
      </c>
      <c r="B20" s="7">
        <f>SUM(B21:B26)</f>
        <v>0</v>
      </c>
      <c r="C20" s="14">
        <f>ROUND(B20/60,1)</f>
        <v>0</v>
      </c>
      <c r="D20" s="15">
        <v>41.26</v>
      </c>
      <c r="E20" s="28">
        <f>C20*D20</f>
        <v>0</v>
      </c>
    </row>
    <row r="21" spans="1:5" s="43" customFormat="1" ht="18" x14ac:dyDescent="0.35">
      <c r="A21" s="72" t="s">
        <v>8</v>
      </c>
      <c r="B21" s="9"/>
      <c r="C21" s="18"/>
      <c r="D21" s="41"/>
      <c r="E21" s="42"/>
    </row>
    <row r="22" spans="1:5" ht="18" x14ac:dyDescent="0.35">
      <c r="A22" s="72" t="s">
        <v>9</v>
      </c>
      <c r="B22" s="9"/>
      <c r="C22" s="18"/>
      <c r="D22" s="17"/>
      <c r="E22" s="29"/>
    </row>
    <row r="23" spans="1:5" ht="18" x14ac:dyDescent="0.35">
      <c r="A23" s="72" t="s">
        <v>10</v>
      </c>
      <c r="B23" s="9"/>
      <c r="C23" s="18"/>
      <c r="D23" s="17"/>
      <c r="E23" s="29"/>
    </row>
    <row r="24" spans="1:5" ht="18" x14ac:dyDescent="0.35">
      <c r="A24" s="72" t="s">
        <v>11</v>
      </c>
      <c r="B24" s="9"/>
      <c r="C24" s="18"/>
      <c r="D24" s="17"/>
      <c r="E24" s="29"/>
    </row>
    <row r="25" spans="1:5" ht="18" x14ac:dyDescent="0.35">
      <c r="A25" s="72"/>
      <c r="B25" s="9"/>
      <c r="C25" s="18"/>
      <c r="D25" s="17"/>
      <c r="E25" s="29"/>
    </row>
    <row r="26" spans="1:5" ht="7.05" customHeight="1" x14ac:dyDescent="0.35">
      <c r="A26" s="73"/>
      <c r="B26" s="8"/>
      <c r="C26" s="16"/>
      <c r="D26" s="17"/>
      <c r="E26" s="29"/>
    </row>
    <row r="27" spans="1:5" ht="18" x14ac:dyDescent="0.35">
      <c r="A27" s="46" t="s">
        <v>12</v>
      </c>
      <c r="B27" s="7">
        <f>SUM(B28:B38)</f>
        <v>0</v>
      </c>
      <c r="C27" s="14">
        <f>ROUND(B27/60,1)</f>
        <v>0</v>
      </c>
      <c r="D27" s="15">
        <v>39.5</v>
      </c>
      <c r="E27" s="28">
        <f>C27*D27</f>
        <v>0</v>
      </c>
    </row>
    <row r="28" spans="1:5" s="43" customFormat="1" ht="18" x14ac:dyDescent="0.35">
      <c r="A28" s="47" t="s">
        <v>13</v>
      </c>
      <c r="B28" s="9"/>
      <c r="C28" s="18"/>
      <c r="D28" s="41"/>
      <c r="E28" s="42"/>
    </row>
    <row r="29" spans="1:5" s="43" customFormat="1" ht="18" x14ac:dyDescent="0.35">
      <c r="A29" s="47" t="s">
        <v>14</v>
      </c>
      <c r="B29" s="9"/>
      <c r="C29" s="18"/>
      <c r="D29" s="41"/>
      <c r="E29" s="42"/>
    </row>
    <row r="30" spans="1:5" s="43" customFormat="1" ht="18" x14ac:dyDescent="0.35">
      <c r="A30" s="47" t="s">
        <v>15</v>
      </c>
      <c r="B30" s="9"/>
      <c r="C30" s="18"/>
      <c r="D30" s="41"/>
      <c r="E30" s="42"/>
    </row>
    <row r="31" spans="1:5" ht="18" x14ac:dyDescent="0.35">
      <c r="A31" s="47" t="s">
        <v>16</v>
      </c>
      <c r="B31" s="9"/>
      <c r="C31" s="18"/>
      <c r="D31" s="17"/>
      <c r="E31" s="29"/>
    </row>
    <row r="32" spans="1:5" ht="18" x14ac:dyDescent="0.35">
      <c r="A32" s="47" t="s">
        <v>17</v>
      </c>
      <c r="B32" s="9"/>
      <c r="C32" s="18"/>
      <c r="D32" s="17"/>
      <c r="E32" s="29"/>
    </row>
    <row r="33" spans="1:5" ht="18" x14ac:dyDescent="0.35">
      <c r="A33" s="47" t="s">
        <v>18</v>
      </c>
      <c r="B33" s="9"/>
      <c r="C33" s="18"/>
      <c r="D33" s="17"/>
      <c r="E33" s="29"/>
    </row>
    <row r="34" spans="1:5" ht="18" x14ac:dyDescent="0.35">
      <c r="A34" s="47" t="s">
        <v>19</v>
      </c>
      <c r="B34" s="9"/>
      <c r="C34" s="18"/>
      <c r="D34" s="17"/>
      <c r="E34" s="29"/>
    </row>
    <row r="35" spans="1:5" ht="18" x14ac:dyDescent="0.35">
      <c r="A35" s="47" t="s">
        <v>20</v>
      </c>
      <c r="B35" s="9"/>
      <c r="C35" s="18"/>
      <c r="D35" s="17"/>
      <c r="E35" s="29"/>
    </row>
    <row r="36" spans="1:5" ht="18" x14ac:dyDescent="0.35">
      <c r="A36" s="47" t="s">
        <v>21</v>
      </c>
      <c r="B36" s="9"/>
      <c r="C36" s="18"/>
      <c r="D36" s="17"/>
      <c r="E36" s="29"/>
    </row>
    <row r="37" spans="1:5" ht="18" x14ac:dyDescent="0.35">
      <c r="A37" s="47"/>
      <c r="B37" s="9"/>
      <c r="C37" s="18"/>
      <c r="D37" s="17"/>
      <c r="E37" s="29"/>
    </row>
    <row r="38" spans="1:5" ht="7.05" customHeight="1" x14ac:dyDescent="0.35">
      <c r="A38" s="47"/>
      <c r="B38" s="8"/>
      <c r="C38" s="16"/>
      <c r="D38" s="17"/>
      <c r="E38" s="29"/>
    </row>
    <row r="39" spans="1:5" ht="18" x14ac:dyDescent="0.35">
      <c r="A39" s="46" t="s">
        <v>22</v>
      </c>
      <c r="B39" s="10">
        <f>SUM(B40:B42)</f>
        <v>0</v>
      </c>
      <c r="C39" s="14">
        <f>ROUND(B39/60,1)</f>
        <v>0</v>
      </c>
      <c r="D39" s="19">
        <v>53.4</v>
      </c>
      <c r="E39" s="28">
        <f>C39*D39</f>
        <v>0</v>
      </c>
    </row>
    <row r="40" spans="1:5" ht="18" x14ac:dyDescent="0.35">
      <c r="A40" s="47" t="s">
        <v>23</v>
      </c>
      <c r="B40" s="9"/>
      <c r="C40" s="18"/>
      <c r="D40" s="17"/>
      <c r="E40" s="29"/>
    </row>
    <row r="41" spans="1:5" ht="18" x14ac:dyDescent="0.35">
      <c r="A41" s="47"/>
      <c r="B41" s="9"/>
      <c r="C41" s="18"/>
      <c r="D41" s="17"/>
      <c r="E41" s="29"/>
    </row>
    <row r="42" spans="1:5" ht="7.05" customHeight="1" x14ac:dyDescent="0.35">
      <c r="A42" s="48"/>
      <c r="B42" s="8"/>
      <c r="C42" s="16"/>
      <c r="D42" s="20"/>
      <c r="E42" s="29"/>
    </row>
    <row r="43" spans="1:5" ht="18" x14ac:dyDescent="0.35">
      <c r="A43" s="46" t="s">
        <v>24</v>
      </c>
      <c r="B43" s="7">
        <f>SUM(B44:B50)</f>
        <v>0</v>
      </c>
      <c r="C43" s="14">
        <f>ROUND(B43/60,1)</f>
        <v>0</v>
      </c>
      <c r="D43" s="15">
        <v>36.697866341648499</v>
      </c>
      <c r="E43" s="28">
        <f>C43*D43</f>
        <v>0</v>
      </c>
    </row>
    <row r="44" spans="1:5" ht="18" x14ac:dyDescent="0.35">
      <c r="A44" s="47" t="s">
        <v>25</v>
      </c>
      <c r="B44" s="9"/>
      <c r="C44" s="45"/>
      <c r="D44" s="20"/>
      <c r="E44" s="29"/>
    </row>
    <row r="45" spans="1:5" ht="18" x14ac:dyDescent="0.35">
      <c r="A45" s="47" t="s">
        <v>26</v>
      </c>
      <c r="B45" s="9"/>
      <c r="C45" s="45"/>
      <c r="D45" s="20"/>
      <c r="E45" s="29"/>
    </row>
    <row r="46" spans="1:5" ht="18" x14ac:dyDescent="0.35">
      <c r="A46" s="47" t="s">
        <v>27</v>
      </c>
      <c r="B46" s="9"/>
      <c r="C46" s="45"/>
      <c r="D46" s="20"/>
      <c r="E46" s="29"/>
    </row>
    <row r="47" spans="1:5" ht="31.8" x14ac:dyDescent="0.35">
      <c r="A47" s="47" t="s">
        <v>28</v>
      </c>
      <c r="B47" s="9"/>
      <c r="C47" s="45"/>
      <c r="D47" s="20"/>
      <c r="E47" s="29"/>
    </row>
    <row r="48" spans="1:5" ht="18" x14ac:dyDescent="0.35">
      <c r="A48" s="47"/>
      <c r="B48" s="9"/>
      <c r="C48" s="45"/>
      <c r="D48" s="20"/>
      <c r="E48" s="29"/>
    </row>
    <row r="49" spans="1:6" ht="18" x14ac:dyDescent="0.35">
      <c r="A49" s="47"/>
      <c r="B49" s="9"/>
      <c r="C49" s="45"/>
      <c r="D49" s="20"/>
      <c r="E49" s="29"/>
    </row>
    <row r="50" spans="1:6" ht="7.05" customHeight="1" x14ac:dyDescent="0.35">
      <c r="A50" s="47"/>
      <c r="B50" s="11"/>
      <c r="C50" s="21"/>
      <c r="D50" s="20"/>
      <c r="E50" s="29"/>
    </row>
    <row r="51" spans="1:6" ht="18.600000000000001" thickBot="1" x14ac:dyDescent="0.4">
      <c r="A51" s="74" t="s">
        <v>29</v>
      </c>
      <c r="B51" s="37"/>
      <c r="C51" s="38">
        <f>C20+C27+C39+C43</f>
        <v>0</v>
      </c>
      <c r="D51" s="39"/>
      <c r="E51" s="40">
        <f>E20+E27+E39+E43</f>
        <v>0</v>
      </c>
    </row>
    <row r="52" spans="1:6" s="4" customFormat="1" ht="18" x14ac:dyDescent="0.35">
      <c r="A52" s="75" t="s">
        <v>86</v>
      </c>
      <c r="B52" s="33"/>
      <c r="C52" s="34">
        <f>C51</f>
        <v>0</v>
      </c>
      <c r="D52" s="35"/>
      <c r="E52" s="36">
        <f>E51</f>
        <v>0</v>
      </c>
    </row>
    <row r="53" spans="1:6" s="4" customFormat="1" ht="18" x14ac:dyDescent="0.35">
      <c r="A53" s="76" t="s">
        <v>30</v>
      </c>
      <c r="B53" s="7">
        <f>SUM(B54:B62)</f>
        <v>0</v>
      </c>
      <c r="C53" s="14">
        <f>ROUND(B53/60,1)</f>
        <v>0</v>
      </c>
      <c r="D53" s="15">
        <v>53.498177553940465</v>
      </c>
      <c r="E53" s="28">
        <f>C53*D53</f>
        <v>0</v>
      </c>
    </row>
    <row r="54" spans="1:6" ht="18" x14ac:dyDescent="0.35">
      <c r="A54" s="49" t="s">
        <v>31</v>
      </c>
      <c r="B54" s="44"/>
      <c r="C54" s="45"/>
      <c r="D54" s="20"/>
      <c r="E54" s="29"/>
    </row>
    <row r="55" spans="1:6" ht="18" x14ac:dyDescent="0.35">
      <c r="A55" s="49" t="s">
        <v>32</v>
      </c>
      <c r="B55" s="44"/>
      <c r="C55" s="45"/>
      <c r="D55" s="20"/>
      <c r="E55" s="29"/>
    </row>
    <row r="56" spans="1:6" ht="29.4" x14ac:dyDescent="0.35">
      <c r="A56" s="49" t="s">
        <v>79</v>
      </c>
      <c r="B56" s="44"/>
      <c r="C56" s="45"/>
      <c r="D56" s="20"/>
      <c r="E56" s="29"/>
    </row>
    <row r="57" spans="1:6" ht="29.4" x14ac:dyDescent="0.35">
      <c r="A57" s="49" t="s">
        <v>80</v>
      </c>
      <c r="B57" s="44"/>
      <c r="C57" s="45"/>
      <c r="D57" s="20"/>
      <c r="E57" s="29"/>
    </row>
    <row r="58" spans="1:6" ht="29.4" x14ac:dyDescent="0.35">
      <c r="A58" s="49" t="s">
        <v>81</v>
      </c>
      <c r="B58" s="44"/>
      <c r="C58" s="45"/>
      <c r="D58" s="20"/>
      <c r="E58" s="29"/>
    </row>
    <row r="59" spans="1:6" ht="43.8" x14ac:dyDescent="0.35">
      <c r="A59" s="49" t="s">
        <v>82</v>
      </c>
      <c r="B59" s="44"/>
      <c r="C59" s="45"/>
      <c r="D59" s="20"/>
      <c r="E59" s="29"/>
    </row>
    <row r="60" spans="1:6" ht="91.05" customHeight="1" x14ac:dyDescent="0.35">
      <c r="A60" s="50" t="s">
        <v>98</v>
      </c>
      <c r="B60" s="44"/>
      <c r="C60" s="21"/>
      <c r="D60" s="20"/>
      <c r="E60" s="29"/>
    </row>
    <row r="61" spans="1:6" ht="18" x14ac:dyDescent="0.35">
      <c r="A61" s="47"/>
      <c r="B61" s="44"/>
      <c r="C61" s="18"/>
      <c r="D61" s="17"/>
      <c r="E61" s="29"/>
    </row>
    <row r="62" spans="1:6" ht="7.05" customHeight="1" x14ac:dyDescent="0.35">
      <c r="A62" s="48"/>
      <c r="B62" s="8"/>
      <c r="C62" s="16"/>
      <c r="D62" s="20"/>
      <c r="E62" s="29"/>
    </row>
    <row r="63" spans="1:6" s="4" customFormat="1" ht="18" x14ac:dyDescent="0.35">
      <c r="A63" s="76" t="s">
        <v>33</v>
      </c>
      <c r="B63" s="7">
        <f>SUM(B64:B69)</f>
        <v>0</v>
      </c>
      <c r="C63" s="14">
        <f>ROUND(B63/60,1)</f>
        <v>0</v>
      </c>
      <c r="D63" s="15">
        <v>100</v>
      </c>
      <c r="E63" s="28">
        <f>C63*D63</f>
        <v>0</v>
      </c>
      <c r="F63" s="4" t="s">
        <v>78</v>
      </c>
    </row>
    <row r="64" spans="1:6" ht="18" x14ac:dyDescent="0.35">
      <c r="A64" s="49" t="s">
        <v>34</v>
      </c>
      <c r="B64" s="44"/>
      <c r="C64" s="45"/>
      <c r="D64" s="20"/>
      <c r="E64" s="29"/>
    </row>
    <row r="65" spans="1:6" ht="18" x14ac:dyDescent="0.35">
      <c r="A65" s="49" t="s">
        <v>35</v>
      </c>
      <c r="B65" s="44"/>
      <c r="C65" s="45"/>
      <c r="D65" s="20"/>
      <c r="E65" s="29"/>
    </row>
    <row r="66" spans="1:6" ht="29.4" x14ac:dyDescent="0.35">
      <c r="A66" s="49" t="s">
        <v>36</v>
      </c>
      <c r="B66" s="44"/>
      <c r="C66" s="45"/>
      <c r="D66" s="20"/>
      <c r="E66" s="29"/>
    </row>
    <row r="67" spans="1:6" ht="18" x14ac:dyDescent="0.35">
      <c r="A67" s="49"/>
      <c r="B67" s="44"/>
      <c r="C67" s="45"/>
      <c r="D67" s="20"/>
      <c r="E67" s="29"/>
    </row>
    <row r="68" spans="1:6" ht="18" x14ac:dyDescent="0.35">
      <c r="A68" s="49"/>
      <c r="B68" s="44"/>
      <c r="C68" s="45"/>
      <c r="D68" s="20"/>
      <c r="E68" s="29"/>
    </row>
    <row r="69" spans="1:6" ht="6.45" customHeight="1" x14ac:dyDescent="0.35">
      <c r="A69" s="47"/>
      <c r="B69" s="11"/>
      <c r="C69" s="21"/>
      <c r="D69" s="20"/>
      <c r="E69" s="29"/>
    </row>
    <row r="70" spans="1:6" s="4" customFormat="1" ht="18" x14ac:dyDescent="0.35">
      <c r="A70" s="46" t="s">
        <v>37</v>
      </c>
      <c r="B70" s="7">
        <f>SUM(B71:B74)</f>
        <v>0</v>
      </c>
      <c r="C70" s="14">
        <f>ROUND(B70/60,1)</f>
        <v>0</v>
      </c>
      <c r="D70" s="15">
        <v>44.263443408964875</v>
      </c>
      <c r="E70" s="28">
        <f>C70*D70</f>
        <v>0</v>
      </c>
      <c r="F70" s="4" t="s">
        <v>77</v>
      </c>
    </row>
    <row r="71" spans="1:6" ht="18" x14ac:dyDescent="0.35">
      <c r="A71" s="49" t="s">
        <v>38</v>
      </c>
      <c r="B71" s="44"/>
      <c r="C71" s="45"/>
      <c r="D71" s="20"/>
      <c r="E71" s="29"/>
    </row>
    <row r="72" spans="1:6" ht="18" x14ac:dyDescent="0.35">
      <c r="A72" s="49"/>
      <c r="B72" s="44"/>
      <c r="C72" s="45"/>
      <c r="D72" s="20"/>
      <c r="E72" s="29"/>
    </row>
    <row r="73" spans="1:6" ht="18" x14ac:dyDescent="0.35">
      <c r="A73" s="49"/>
      <c r="B73" s="44"/>
      <c r="C73" s="45"/>
      <c r="D73" s="20"/>
      <c r="E73" s="29"/>
    </row>
    <row r="74" spans="1:6" ht="6.45" customHeight="1" x14ac:dyDescent="0.35">
      <c r="A74" s="47"/>
      <c r="B74" s="8"/>
      <c r="C74" s="16"/>
      <c r="D74" s="17"/>
      <c r="E74" s="29"/>
    </row>
    <row r="75" spans="1:6" s="4" customFormat="1" ht="18" x14ac:dyDescent="0.35">
      <c r="A75" s="76" t="s">
        <v>39</v>
      </c>
      <c r="B75" s="7">
        <f>SUM(B76:B81)</f>
        <v>0</v>
      </c>
      <c r="C75" s="14">
        <f t="shared" ref="C75" si="0">ROUND(B75/60,1)</f>
        <v>0</v>
      </c>
      <c r="D75" s="15">
        <v>45.312090854953595</v>
      </c>
      <c r="E75" s="28">
        <f>C75*D75</f>
        <v>0</v>
      </c>
    </row>
    <row r="76" spans="1:6" ht="18" x14ac:dyDescent="0.35">
      <c r="A76" s="49" t="s">
        <v>99</v>
      </c>
      <c r="B76" s="44"/>
      <c r="C76" s="18"/>
      <c r="D76" s="17"/>
      <c r="E76" s="29"/>
    </row>
    <row r="77" spans="1:6" ht="31.8" x14ac:dyDescent="0.35">
      <c r="A77" s="47" t="s">
        <v>40</v>
      </c>
      <c r="B77" s="44"/>
      <c r="C77" s="18"/>
      <c r="D77" s="17"/>
      <c r="E77" s="29"/>
    </row>
    <row r="78" spans="1:6" ht="31.8" x14ac:dyDescent="0.35">
      <c r="A78" s="47" t="s">
        <v>41</v>
      </c>
      <c r="B78" s="44"/>
      <c r="C78" s="18"/>
      <c r="D78" s="17"/>
      <c r="E78" s="29"/>
    </row>
    <row r="79" spans="1:6" ht="18" x14ac:dyDescent="0.35">
      <c r="A79" s="47" t="s">
        <v>42</v>
      </c>
      <c r="B79" s="44"/>
      <c r="C79" s="18"/>
      <c r="D79" s="17"/>
      <c r="E79" s="29"/>
    </row>
    <row r="80" spans="1:6" ht="18" x14ac:dyDescent="0.35">
      <c r="A80" s="47"/>
      <c r="B80" s="44"/>
      <c r="C80" s="18"/>
      <c r="D80" s="17"/>
      <c r="E80" s="29"/>
    </row>
    <row r="81" spans="1:5" ht="6.45" customHeight="1" x14ac:dyDescent="0.35">
      <c r="A81" s="47"/>
      <c r="B81" s="8"/>
      <c r="C81" s="16"/>
      <c r="D81" s="17"/>
      <c r="E81" s="29"/>
    </row>
    <row r="82" spans="1:5" s="4" customFormat="1" ht="18" x14ac:dyDescent="0.35">
      <c r="A82" s="76" t="s">
        <v>43</v>
      </c>
      <c r="B82" s="7">
        <f>SUM(B83:B87)</f>
        <v>0</v>
      </c>
      <c r="C82" s="14">
        <f t="shared" ref="C82" si="1">ROUND(B82/60,1)</f>
        <v>0</v>
      </c>
      <c r="D82" s="15">
        <v>100</v>
      </c>
      <c r="E82" s="28">
        <f>C82*D82</f>
        <v>0</v>
      </c>
    </row>
    <row r="83" spans="1:5" ht="29.4" x14ac:dyDescent="0.35">
      <c r="A83" s="49" t="s">
        <v>44</v>
      </c>
      <c r="B83" s="44"/>
      <c r="C83" s="18"/>
      <c r="D83" s="17"/>
      <c r="E83" s="29"/>
    </row>
    <row r="84" spans="1:5" ht="18" x14ac:dyDescent="0.35">
      <c r="A84" s="49" t="s">
        <v>45</v>
      </c>
      <c r="B84" s="44"/>
      <c r="C84" s="18"/>
      <c r="D84" s="17"/>
      <c r="E84" s="29"/>
    </row>
    <row r="85" spans="1:5" ht="18" x14ac:dyDescent="0.35">
      <c r="A85" s="49" t="s">
        <v>46</v>
      </c>
      <c r="B85" s="44"/>
      <c r="C85" s="18"/>
      <c r="D85" s="17"/>
      <c r="E85" s="29"/>
    </row>
    <row r="86" spans="1:5" ht="18" x14ac:dyDescent="0.35">
      <c r="A86" s="49"/>
      <c r="B86" s="44"/>
      <c r="C86" s="18"/>
      <c r="D86" s="17"/>
      <c r="E86" s="29"/>
    </row>
    <row r="87" spans="1:5" ht="6.45" customHeight="1" x14ac:dyDescent="0.35">
      <c r="A87" s="51"/>
      <c r="B87" s="8"/>
      <c r="C87" s="16"/>
      <c r="D87" s="17"/>
      <c r="E87" s="29"/>
    </row>
    <row r="88" spans="1:5" ht="18" x14ac:dyDescent="0.35">
      <c r="A88" s="46" t="s">
        <v>47</v>
      </c>
      <c r="B88" s="7">
        <f>SUM(B89:B95)</f>
        <v>0</v>
      </c>
      <c r="C88" s="14">
        <f>ROUND(B88/60,1)</f>
        <v>0</v>
      </c>
      <c r="D88" s="15">
        <v>50.93</v>
      </c>
      <c r="E88" s="28">
        <f>C88*D88</f>
        <v>0</v>
      </c>
    </row>
    <row r="89" spans="1:5" ht="29.4" x14ac:dyDescent="0.35">
      <c r="A89" s="49" t="s">
        <v>94</v>
      </c>
      <c r="B89" s="44"/>
      <c r="C89" s="18"/>
      <c r="D89" s="17"/>
      <c r="E89" s="29"/>
    </row>
    <row r="90" spans="1:5" ht="18" x14ac:dyDescent="0.35">
      <c r="A90" s="49" t="s">
        <v>48</v>
      </c>
      <c r="B90" s="44"/>
      <c r="C90" s="18"/>
      <c r="D90" s="17"/>
      <c r="E90" s="29"/>
    </row>
    <row r="91" spans="1:5" ht="18" x14ac:dyDescent="0.35">
      <c r="A91" s="49" t="s">
        <v>49</v>
      </c>
      <c r="B91" s="44"/>
      <c r="C91" s="18"/>
      <c r="D91" s="17"/>
      <c r="E91" s="29"/>
    </row>
    <row r="92" spans="1:5" ht="29.4" x14ac:dyDescent="0.35">
      <c r="A92" s="49" t="s">
        <v>50</v>
      </c>
      <c r="B92" s="44"/>
      <c r="C92" s="18"/>
      <c r="D92" s="17"/>
      <c r="E92" s="29"/>
    </row>
    <row r="93" spans="1:5" ht="18" x14ac:dyDescent="0.35">
      <c r="A93" s="49" t="s">
        <v>51</v>
      </c>
      <c r="B93" s="44"/>
      <c r="C93" s="18"/>
      <c r="D93" s="17"/>
      <c r="E93" s="29"/>
    </row>
    <row r="94" spans="1:5" ht="18" x14ac:dyDescent="0.35">
      <c r="A94" s="49"/>
      <c r="B94" s="44"/>
      <c r="C94" s="18"/>
      <c r="D94" s="17"/>
      <c r="E94" s="29"/>
    </row>
    <row r="95" spans="1:5" ht="6.45" customHeight="1" x14ac:dyDescent="0.35">
      <c r="A95" s="47"/>
      <c r="B95" s="8"/>
      <c r="C95" s="16"/>
      <c r="D95" s="17"/>
      <c r="E95" s="29"/>
    </row>
    <row r="96" spans="1:5" s="4" customFormat="1" ht="18.600000000000001" thickBot="1" x14ac:dyDescent="0.4">
      <c r="A96" s="74" t="s">
        <v>29</v>
      </c>
      <c r="B96" s="37"/>
      <c r="C96" s="38">
        <f>C52+C53+C63+C70+C75+C82+C88</f>
        <v>0</v>
      </c>
      <c r="D96" s="39"/>
      <c r="E96" s="40">
        <f>E52+E53+E63+E70+E75+E82+E88+E98</f>
        <v>0</v>
      </c>
    </row>
    <row r="97" spans="1:5" ht="18" x14ac:dyDescent="0.35">
      <c r="A97" s="75" t="s">
        <v>87</v>
      </c>
      <c r="B97" s="33"/>
      <c r="C97" s="34">
        <f>C96</f>
        <v>0</v>
      </c>
      <c r="D97" s="35"/>
      <c r="E97" s="36">
        <f>E96</f>
        <v>0</v>
      </c>
    </row>
    <row r="98" spans="1:5" s="5" customFormat="1" ht="31.2" x14ac:dyDescent="0.3">
      <c r="A98" s="52" t="s">
        <v>52</v>
      </c>
      <c r="B98" s="12">
        <f>SUM(B99:B104)</f>
        <v>0</v>
      </c>
      <c r="C98" s="22">
        <f t="shared" ref="C98" si="2">ROUND(B98/60,1)</f>
        <v>0</v>
      </c>
      <c r="D98" s="23">
        <v>100</v>
      </c>
      <c r="E98" s="30">
        <f>C98*D98</f>
        <v>0</v>
      </c>
    </row>
    <row r="99" spans="1:5" ht="18" x14ac:dyDescent="0.35">
      <c r="A99" s="49" t="s">
        <v>53</v>
      </c>
      <c r="B99" s="44"/>
      <c r="C99" s="18"/>
      <c r="D99" s="17"/>
      <c r="E99" s="29"/>
    </row>
    <row r="100" spans="1:5" ht="18" x14ac:dyDescent="0.35">
      <c r="A100" s="49" t="s">
        <v>100</v>
      </c>
      <c r="B100" s="44"/>
      <c r="C100" s="18"/>
      <c r="D100" s="17"/>
      <c r="E100" s="29"/>
    </row>
    <row r="101" spans="1:5" ht="31.05" customHeight="1" x14ac:dyDescent="0.35">
      <c r="A101" s="49" t="s">
        <v>54</v>
      </c>
      <c r="B101" s="44"/>
      <c r="C101" s="18"/>
      <c r="D101" s="17"/>
      <c r="E101" s="29"/>
    </row>
    <row r="102" spans="1:5" ht="29.4" x14ac:dyDescent="0.35">
      <c r="A102" s="49" t="s">
        <v>55</v>
      </c>
      <c r="B102" s="44"/>
      <c r="C102" s="18"/>
      <c r="D102" s="17"/>
      <c r="E102" s="29"/>
    </row>
    <row r="103" spans="1:5" ht="18" x14ac:dyDescent="0.35">
      <c r="A103" s="49"/>
      <c r="B103" s="44"/>
      <c r="C103" s="18"/>
      <c r="D103" s="17"/>
      <c r="E103" s="29"/>
    </row>
    <row r="104" spans="1:5" ht="6.45" customHeight="1" x14ac:dyDescent="0.35">
      <c r="A104" s="73"/>
      <c r="B104" s="8"/>
      <c r="C104" s="16"/>
      <c r="D104" s="17"/>
      <c r="E104" s="29"/>
    </row>
    <row r="105" spans="1:5" ht="36" x14ac:dyDescent="0.35">
      <c r="A105" s="46" t="s">
        <v>56</v>
      </c>
      <c r="B105" s="7">
        <f>SUM(B106:B111)</f>
        <v>0</v>
      </c>
      <c r="C105" s="14">
        <f>ROUND(B105/60,1)</f>
        <v>0</v>
      </c>
      <c r="D105" s="15">
        <v>45.653565290636024</v>
      </c>
      <c r="E105" s="28">
        <f>C105*D105</f>
        <v>0</v>
      </c>
    </row>
    <row r="106" spans="1:5" ht="18" x14ac:dyDescent="0.35">
      <c r="A106" s="47" t="s">
        <v>57</v>
      </c>
      <c r="B106" s="44"/>
      <c r="C106" s="45"/>
      <c r="D106" s="20"/>
      <c r="E106" s="29"/>
    </row>
    <row r="107" spans="1:5" ht="18" x14ac:dyDescent="0.35">
      <c r="A107" s="47" t="s">
        <v>58</v>
      </c>
      <c r="B107" s="44"/>
      <c r="C107" s="45"/>
      <c r="D107" s="20"/>
      <c r="E107" s="29"/>
    </row>
    <row r="108" spans="1:5" ht="18" x14ac:dyDescent="0.35">
      <c r="A108" s="47" t="s">
        <v>59</v>
      </c>
      <c r="B108" s="44"/>
      <c r="C108" s="45"/>
      <c r="D108" s="20"/>
      <c r="E108" s="29"/>
    </row>
    <row r="109" spans="1:5" ht="18" x14ac:dyDescent="0.35">
      <c r="A109" s="47" t="s">
        <v>83</v>
      </c>
      <c r="B109" s="44"/>
      <c r="C109" s="45"/>
      <c r="D109" s="20"/>
      <c r="E109" s="29"/>
    </row>
    <row r="110" spans="1:5" ht="18" x14ac:dyDescent="0.35">
      <c r="A110" s="47"/>
      <c r="B110" s="44"/>
      <c r="C110" s="45"/>
      <c r="D110" s="20"/>
      <c r="E110" s="29"/>
    </row>
    <row r="111" spans="1:5" ht="6.45" customHeight="1" x14ac:dyDescent="0.35">
      <c r="A111" s="73"/>
      <c r="B111" s="8"/>
      <c r="C111" s="16"/>
      <c r="D111" s="17"/>
      <c r="E111" s="29"/>
    </row>
    <row r="112" spans="1:5" ht="36" x14ac:dyDescent="0.35">
      <c r="A112" s="46" t="s">
        <v>60</v>
      </c>
      <c r="B112" s="7">
        <f>SUM(B113:B116)</f>
        <v>0</v>
      </c>
      <c r="C112" s="14">
        <f>ROUND(B112/60,1)</f>
        <v>0</v>
      </c>
      <c r="D112" s="15">
        <v>100</v>
      </c>
      <c r="E112" s="28">
        <f>C112*D112</f>
        <v>0</v>
      </c>
    </row>
    <row r="113" spans="1:6" ht="18" x14ac:dyDescent="0.35">
      <c r="A113" s="47" t="s">
        <v>61</v>
      </c>
      <c r="B113" s="44"/>
      <c r="C113" s="45"/>
      <c r="D113" s="20"/>
      <c r="E113" s="29"/>
    </row>
    <row r="114" spans="1:6" ht="18" x14ac:dyDescent="0.35">
      <c r="A114" s="47" t="s">
        <v>62</v>
      </c>
      <c r="B114" s="44"/>
      <c r="C114" s="45"/>
      <c r="D114" s="20"/>
      <c r="E114" s="29"/>
    </row>
    <row r="115" spans="1:6" ht="18" x14ac:dyDescent="0.35">
      <c r="A115" s="47"/>
      <c r="B115" s="44"/>
      <c r="C115" s="45"/>
      <c r="D115" s="20"/>
      <c r="E115" s="29"/>
    </row>
    <row r="116" spans="1:6" ht="6.45" customHeight="1" x14ac:dyDescent="0.35">
      <c r="A116" s="73"/>
      <c r="B116" s="8"/>
      <c r="C116" s="16"/>
      <c r="D116" s="17"/>
      <c r="E116" s="29"/>
    </row>
    <row r="117" spans="1:6" ht="18" x14ac:dyDescent="0.35">
      <c r="A117" s="46" t="s">
        <v>93</v>
      </c>
      <c r="B117" s="7">
        <f>SUM(B118:B119)</f>
        <v>0</v>
      </c>
      <c r="C117" s="14">
        <f>ROUND(B117/60,1)</f>
        <v>0</v>
      </c>
      <c r="D117" s="15">
        <v>45.127664815664481</v>
      </c>
      <c r="E117" s="28">
        <f>C117*D117</f>
        <v>0</v>
      </c>
    </row>
    <row r="118" spans="1:6" ht="18" x14ac:dyDescent="0.35">
      <c r="A118" s="82"/>
      <c r="B118" s="44"/>
      <c r="C118" s="83"/>
      <c r="D118" s="84"/>
      <c r="E118" s="85"/>
    </row>
    <row r="119" spans="1:6" ht="6.45" customHeight="1" x14ac:dyDescent="0.35">
      <c r="A119" s="73"/>
      <c r="B119" s="8"/>
      <c r="C119" s="16"/>
      <c r="D119" s="17"/>
      <c r="E119" s="29"/>
    </row>
    <row r="120" spans="1:6" ht="18" x14ac:dyDescent="0.35">
      <c r="A120" s="46" t="s">
        <v>63</v>
      </c>
      <c r="B120" s="10"/>
      <c r="C120" s="24"/>
      <c r="D120" s="19"/>
      <c r="E120" s="31"/>
    </row>
    <row r="121" spans="1:6" ht="18" x14ac:dyDescent="0.35">
      <c r="A121" s="46" t="s">
        <v>64</v>
      </c>
      <c r="B121" s="7">
        <f>SUM(B122:B125)</f>
        <v>0</v>
      </c>
      <c r="C121" s="14">
        <f>ROUND(B121/60,1)</f>
        <v>0</v>
      </c>
      <c r="D121" s="15"/>
      <c r="E121" s="28">
        <f>C121*D121</f>
        <v>0</v>
      </c>
      <c r="F121" s="2" t="s">
        <v>85</v>
      </c>
    </row>
    <row r="122" spans="1:6" ht="18" x14ac:dyDescent="0.35">
      <c r="A122" s="53" t="s">
        <v>65</v>
      </c>
      <c r="B122" s="44"/>
      <c r="C122" s="18"/>
      <c r="D122" s="25"/>
      <c r="E122" s="29"/>
    </row>
    <row r="123" spans="1:6" ht="18" x14ac:dyDescent="0.35">
      <c r="A123" s="53" t="s">
        <v>66</v>
      </c>
      <c r="B123" s="44"/>
      <c r="C123" s="18"/>
      <c r="D123" s="17"/>
      <c r="E123" s="29"/>
    </row>
    <row r="124" spans="1:6" ht="18" x14ac:dyDescent="0.35">
      <c r="A124" s="53"/>
      <c r="B124" s="44"/>
      <c r="C124" s="18"/>
      <c r="D124" s="17"/>
      <c r="E124" s="29"/>
    </row>
    <row r="125" spans="1:6" ht="6.45" customHeight="1" x14ac:dyDescent="0.35">
      <c r="A125" s="73"/>
      <c r="B125" s="8"/>
      <c r="C125" s="16"/>
      <c r="D125" s="17"/>
      <c r="E125" s="29"/>
    </row>
    <row r="126" spans="1:6" ht="18" x14ac:dyDescent="0.35">
      <c r="A126" s="46" t="s">
        <v>67</v>
      </c>
      <c r="B126" s="7">
        <f>SUM(B127:B130)</f>
        <v>0</v>
      </c>
      <c r="C126" s="14">
        <f>ROUND(B126/60,1)</f>
        <v>0</v>
      </c>
      <c r="D126" s="15"/>
      <c r="E126" s="28">
        <f>C126*D126</f>
        <v>0</v>
      </c>
    </row>
    <row r="127" spans="1:6" ht="47.4" x14ac:dyDescent="0.35">
      <c r="A127" s="53" t="s">
        <v>68</v>
      </c>
      <c r="B127" s="44"/>
      <c r="C127" s="18"/>
      <c r="D127" s="17"/>
      <c r="E127" s="29"/>
    </row>
    <row r="128" spans="1:6" ht="31.8" x14ac:dyDescent="0.35">
      <c r="A128" s="53" t="s">
        <v>69</v>
      </c>
      <c r="B128" s="44"/>
      <c r="C128" s="18"/>
      <c r="D128" s="17"/>
      <c r="E128" s="29"/>
    </row>
    <row r="129" spans="1:5" ht="18" x14ac:dyDescent="0.35">
      <c r="A129" s="53"/>
      <c r="B129" s="44"/>
      <c r="C129" s="18"/>
      <c r="D129" s="17"/>
      <c r="E129" s="29"/>
    </row>
    <row r="130" spans="1:5" ht="6.45" customHeight="1" x14ac:dyDescent="0.35">
      <c r="A130" s="73"/>
      <c r="B130" s="8"/>
      <c r="C130" s="16"/>
      <c r="D130" s="17"/>
      <c r="E130" s="29"/>
    </row>
    <row r="131" spans="1:5" ht="18" x14ac:dyDescent="0.35">
      <c r="A131" s="46" t="s">
        <v>70</v>
      </c>
      <c r="B131" s="7">
        <f>SUM(B132:B138)</f>
        <v>0</v>
      </c>
      <c r="C131" s="14">
        <f>ROUND(B131/60,1)</f>
        <v>0</v>
      </c>
      <c r="D131" s="15"/>
      <c r="E131" s="28">
        <f>C131*D131</f>
        <v>0</v>
      </c>
    </row>
    <row r="132" spans="1:5" ht="18" x14ac:dyDescent="0.35">
      <c r="A132" s="53" t="s">
        <v>71</v>
      </c>
      <c r="B132" s="44"/>
      <c r="C132" s="18"/>
      <c r="D132" s="17"/>
      <c r="E132" s="29"/>
    </row>
    <row r="133" spans="1:5" ht="18" x14ac:dyDescent="0.35">
      <c r="A133" s="53" t="s">
        <v>72</v>
      </c>
      <c r="B133" s="44"/>
      <c r="C133" s="18"/>
      <c r="D133" s="17"/>
      <c r="E133" s="29"/>
    </row>
    <row r="134" spans="1:5" ht="18" x14ac:dyDescent="0.35">
      <c r="A134" s="53" t="s">
        <v>73</v>
      </c>
      <c r="B134" s="44"/>
      <c r="C134" s="18"/>
      <c r="D134" s="17"/>
      <c r="E134" s="29"/>
    </row>
    <row r="135" spans="1:5" ht="18" x14ac:dyDescent="0.35">
      <c r="A135" s="53" t="s">
        <v>74</v>
      </c>
      <c r="B135" s="44"/>
      <c r="C135" s="18"/>
      <c r="D135" s="17"/>
      <c r="E135" s="29"/>
    </row>
    <row r="136" spans="1:5" ht="18" x14ac:dyDescent="0.35">
      <c r="A136" s="53" t="s">
        <v>75</v>
      </c>
      <c r="B136" s="44"/>
      <c r="C136" s="18"/>
      <c r="D136" s="17"/>
      <c r="E136" s="29"/>
    </row>
    <row r="137" spans="1:5" ht="18" x14ac:dyDescent="0.35">
      <c r="A137" s="53"/>
      <c r="B137" s="44"/>
      <c r="C137" s="18"/>
      <c r="D137" s="17"/>
      <c r="E137" s="29"/>
    </row>
    <row r="138" spans="1:5" ht="6.45" customHeight="1" x14ac:dyDescent="0.35">
      <c r="A138" s="73"/>
      <c r="B138" s="8"/>
      <c r="C138" s="16"/>
      <c r="D138" s="17"/>
      <c r="E138" s="29"/>
    </row>
    <row r="139" spans="1:5" s="4" customFormat="1" ht="32.549999999999997" customHeight="1" thickBot="1" x14ac:dyDescent="0.4">
      <c r="A139" s="77" t="s">
        <v>84</v>
      </c>
      <c r="B139" s="13"/>
      <c r="C139" s="26">
        <f>C97+C98+C105+C112+C117+C121+C126+C131</f>
        <v>0</v>
      </c>
      <c r="D139" s="27"/>
      <c r="E139" s="32">
        <f>E97+E105+E112+E117+E121+E126+E131</f>
        <v>0</v>
      </c>
    </row>
    <row r="140" spans="1:5" ht="15" thickTop="1" x14ac:dyDescent="0.3">
      <c r="A140" s="78"/>
      <c r="B140" s="79"/>
    </row>
    <row r="141" spans="1:5" x14ac:dyDescent="0.3">
      <c r="A141" s="78" t="s">
        <v>102</v>
      </c>
      <c r="B141" s="79"/>
    </row>
    <row r="142" spans="1:5" x14ac:dyDescent="0.3">
      <c r="A142" s="78" t="s">
        <v>103</v>
      </c>
      <c r="B142" s="79"/>
    </row>
    <row r="143" spans="1:5" x14ac:dyDescent="0.3">
      <c r="A143" s="78" t="s">
        <v>104</v>
      </c>
      <c r="B143" s="79"/>
    </row>
    <row r="144" spans="1:5" x14ac:dyDescent="0.3">
      <c r="A144" s="78"/>
      <c r="B144" s="79"/>
    </row>
    <row r="145" spans="1:2" x14ac:dyDescent="0.3">
      <c r="A145" s="78" t="s">
        <v>90</v>
      </c>
      <c r="B145" s="79"/>
    </row>
    <row r="146" spans="1:2" x14ac:dyDescent="0.3">
      <c r="A146" s="78" t="s">
        <v>89</v>
      </c>
      <c r="B146" s="79"/>
    </row>
    <row r="147" spans="1:2" x14ac:dyDescent="0.3">
      <c r="A147" s="78" t="s">
        <v>88</v>
      </c>
      <c r="B147" s="79"/>
    </row>
    <row r="148" spans="1:2" x14ac:dyDescent="0.3">
      <c r="A148" s="78" t="s">
        <v>91</v>
      </c>
      <c r="B148" s="79"/>
    </row>
    <row r="149" spans="1:2" x14ac:dyDescent="0.3">
      <c r="A149" s="78" t="s">
        <v>92</v>
      </c>
      <c r="B149" s="79"/>
    </row>
  </sheetData>
  <sheetProtection selectLockedCells="1"/>
  <printOptions horizontalCentered="1"/>
  <pageMargins left="0.39370078740157483" right="0.39370078740157483" top="0.74803149606299213" bottom="0.15748031496062992" header="0.31496062992125984" footer="0.11811023622047245"/>
  <pageSetup paperSize="9" scale="79" fitToHeight="0" orientation="portrait" verticalDpi="300" r:id="rId1"/>
  <headerFooter>
    <oddFooter>&amp;Rpage &amp;P</oddFooter>
  </headerFooter>
  <rowBreaks count="2" manualBreakCount="2">
    <brk id="51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Décompte détaillé</vt:lpstr>
      <vt:lpstr>'Décompte détaillé'!Zone_d_impression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Maude Cornu</cp:lastModifiedBy>
  <cp:lastPrinted>2023-03-28T15:44:35Z</cp:lastPrinted>
  <dcterms:created xsi:type="dcterms:W3CDTF">2023-03-12T20:29:52Z</dcterms:created>
  <dcterms:modified xsi:type="dcterms:W3CDTF">2025-08-19T14:01:11Z</dcterms:modified>
</cp:coreProperties>
</file>